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6F901CA1-F6D6-47EC-B453-2DCFB0D39A36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  <c r="H41" i="1"/>
  <c r="E44" i="1"/>
  <c r="E43" i="1"/>
  <c r="H43" i="1" s="1"/>
  <c r="E42" i="1"/>
  <c r="H42" i="1" s="1"/>
  <c r="E41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<sst xmlns="http://schemas.openxmlformats.org/spreadsheetml/2006/main" count="47" uniqueCount="47">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</sst>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91" zoomScaleNormal="91" workbookViewId="0">
      <selection activeCell="D21" sqref="D21:D27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1410936125.0699999</v>
      </c>
      <c r="D10" s="17">
        <f>SUM(D11:D18)</f>
        <v>-45265622.51000005</v>
      </c>
      <c r="E10" s="17">
        <f t="shared" ref="E10:E18" si="0">C10+D10</f>
        <v>1365670502.5599999</v>
      </c>
      <c r="F10" s="17">
        <f>SUM(F11:F18)</f>
        <v>1231252202.9000001</v>
      </c>
      <c r="G10" s="17">
        <f>SUM(G11:G18)</f>
        <v>1189385293.1900001</v>
      </c>
      <c r="H10" s="17">
        <f t="shared" ref="H10:H18" si="1">E10-F10</f>
        <v>134418299.65999985</v>
      </c>
    </row>
    <row r="11" spans="2:11" x14ac:dyDescent="0.25">
      <c r="B11" s="12" t="s">
        <v>14</v>
      </c>
      <c r="C11" s="15">
        <v>60670955.030000001</v>
      </c>
      <c r="D11" s="15">
        <v>-2158891.7000000011</v>
      </c>
      <c r="E11" s="18">
        <f t="shared" si="0"/>
        <v>58512063.329999998</v>
      </c>
      <c r="F11" s="15">
        <v>58396633.950000003</v>
      </c>
      <c r="G11" s="15">
        <v>58396633.950000003</v>
      </c>
      <c r="H11" s="18">
        <f t="shared" si="1"/>
        <v>115429.37999999523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229549883.93000001</v>
      </c>
      <c r="D13" s="15">
        <v>-11409606.50999999</v>
      </c>
      <c r="E13" s="18">
        <f t="shared" si="0"/>
        <v>218140277.42000002</v>
      </c>
      <c r="F13" s="15">
        <v>199343365.66999999</v>
      </c>
      <c r="G13" s="15">
        <v>198428243.91999999</v>
      </c>
      <c r="H13" s="18">
        <f t="shared" si="1"/>
        <v>18796911.75000003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478810134.74000001</v>
      </c>
      <c r="D15" s="15">
        <v>-164915266.63</v>
      </c>
      <c r="E15" s="18">
        <f t="shared" si="0"/>
        <v>313894868.11000001</v>
      </c>
      <c r="F15" s="15">
        <v>307001458.44</v>
      </c>
      <c r="G15" s="15">
        <v>306758727.88</v>
      </c>
      <c r="H15" s="18">
        <f t="shared" si="1"/>
        <v>6893409.6700000167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565501065.03999996</v>
      </c>
      <c r="D17" s="15">
        <v>92506985.259999931</v>
      </c>
      <c r="E17" s="18">
        <f t="shared" si="0"/>
        <v>658008050.29999995</v>
      </c>
      <c r="F17" s="15">
        <v>551166674.71000004</v>
      </c>
      <c r="G17" s="15">
        <v>510471870.11000001</v>
      </c>
      <c r="H17" s="18">
        <f t="shared" si="1"/>
        <v>106841375.58999991</v>
      </c>
    </row>
    <row r="18" spans="2:8" x14ac:dyDescent="0.25">
      <c r="B18" s="12" t="s">
        <v>21</v>
      </c>
      <c r="C18" s="15">
        <v>76404086.329999998</v>
      </c>
      <c r="D18" s="15">
        <v>40711157.069999993</v>
      </c>
      <c r="E18" s="18">
        <f t="shared" si="0"/>
        <v>117115243.39999999</v>
      </c>
      <c r="F18" s="15">
        <v>115344070.13</v>
      </c>
      <c r="G18" s="15">
        <v>115329817.33</v>
      </c>
      <c r="H18" s="18">
        <f t="shared" si="1"/>
        <v>1771173.2699999958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946796969.24000001</v>
      </c>
      <c r="D20" s="17">
        <f>SUM(D21:D27)</f>
        <v>480314100.95000005</v>
      </c>
      <c r="E20" s="17">
        <f t="shared" ref="E20:E27" si="2">C20+D20</f>
        <v>1427111070.1900001</v>
      </c>
      <c r="F20" s="17">
        <f>SUM(F21:F27)</f>
        <v>1127712708.5799999</v>
      </c>
      <c r="G20" s="17">
        <f>SUM(G21:G27)</f>
        <v>1077123861.9099998</v>
      </c>
      <c r="H20" s="17">
        <f t="shared" ref="H20:H27" si="3">E20-F20</f>
        <v>299398361.61000013</v>
      </c>
    </row>
    <row r="21" spans="2:8" x14ac:dyDescent="0.25">
      <c r="B21" s="12" t="s">
        <v>23</v>
      </c>
      <c r="C21" s="15">
        <v>191785750.80000001</v>
      </c>
      <c r="D21" s="15">
        <v>39479097.469999999</v>
      </c>
      <c r="E21" s="18">
        <f t="shared" si="2"/>
        <v>231264848.27000001</v>
      </c>
      <c r="F21" s="15">
        <v>214056628.38999999</v>
      </c>
      <c r="G21" s="15">
        <v>210461585.66</v>
      </c>
      <c r="H21" s="18">
        <f t="shared" si="3"/>
        <v>17208219.880000025</v>
      </c>
    </row>
    <row r="22" spans="2:8" x14ac:dyDescent="0.25">
      <c r="B22" s="12" t="s">
        <v>24</v>
      </c>
      <c r="C22" s="15">
        <v>625559107.08000004</v>
      </c>
      <c r="D22" s="15">
        <v>350095003.19999993</v>
      </c>
      <c r="E22" s="18">
        <f t="shared" si="2"/>
        <v>975654110.27999997</v>
      </c>
      <c r="F22" s="15">
        <v>720956118.74000001</v>
      </c>
      <c r="G22" s="15">
        <v>678709179.25999999</v>
      </c>
      <c r="H22" s="18">
        <f t="shared" si="3"/>
        <v>254697991.53999996</v>
      </c>
    </row>
    <row r="23" spans="2:8" x14ac:dyDescent="0.25">
      <c r="B23" s="12" t="s">
        <v>25</v>
      </c>
      <c r="C23" s="15">
        <v>15753521.880000001</v>
      </c>
      <c r="D23" s="15">
        <v>-706093.45000000007</v>
      </c>
      <c r="E23" s="18">
        <f t="shared" si="2"/>
        <v>15047428.430000002</v>
      </c>
      <c r="F23" s="15">
        <v>15046928.43</v>
      </c>
      <c r="G23" s="15">
        <v>15046928.43</v>
      </c>
      <c r="H23" s="18">
        <f t="shared" si="3"/>
        <v>500.00000000186265</v>
      </c>
    </row>
    <row r="24" spans="2:8" ht="24" x14ac:dyDescent="0.25">
      <c r="B24" s="12" t="s">
        <v>26</v>
      </c>
      <c r="C24" s="15">
        <v>11681174.02</v>
      </c>
      <c r="D24" s="15">
        <v>-1097934.0799999982</v>
      </c>
      <c r="E24" s="18">
        <f t="shared" si="2"/>
        <v>10583239.940000001</v>
      </c>
      <c r="F24" s="15">
        <v>9099487.1099999994</v>
      </c>
      <c r="G24" s="15">
        <v>9099487.1099999994</v>
      </c>
      <c r="H24" s="18">
        <f t="shared" si="3"/>
        <v>1483752.8300000019</v>
      </c>
    </row>
    <row r="25" spans="2:8" x14ac:dyDescent="0.25">
      <c r="B25" s="12" t="s">
        <v>27</v>
      </c>
      <c r="C25" s="16">
        <v>38598534.659999996</v>
      </c>
      <c r="D25" s="16">
        <v>80022727.840000004</v>
      </c>
      <c r="E25" s="19">
        <f t="shared" si="2"/>
        <v>118621262.5</v>
      </c>
      <c r="F25" s="16">
        <v>98727680.679999992</v>
      </c>
      <c r="G25" s="16">
        <v>98715416.219999999</v>
      </c>
      <c r="H25" s="19">
        <f t="shared" si="3"/>
        <v>19893581.820000008</v>
      </c>
    </row>
    <row r="26" spans="2:8" x14ac:dyDescent="0.25">
      <c r="B26" s="12" t="s">
        <v>28</v>
      </c>
      <c r="C26" s="15">
        <v>63418880.799999997</v>
      </c>
      <c r="D26" s="15">
        <v>12521299.969999999</v>
      </c>
      <c r="E26" s="18">
        <f t="shared" si="2"/>
        <v>75940180.769999996</v>
      </c>
      <c r="F26" s="15">
        <v>69825865.229999989</v>
      </c>
      <c r="G26" s="15">
        <v>65091265.229999997</v>
      </c>
      <c r="H26" s="18">
        <f t="shared" si="3"/>
        <v>6114315.5400000066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119250025.75</v>
      </c>
      <c r="D29" s="17">
        <f>SUM(D30:D38)</f>
        <v>25132973.000000007</v>
      </c>
      <c r="E29" s="17">
        <f t="shared" ref="E29:E38" si="4">C29+D29</f>
        <v>144382998.75</v>
      </c>
      <c r="F29" s="17">
        <f>SUM(F30:F38)</f>
        <v>155967542.87</v>
      </c>
      <c r="G29" s="17">
        <f>SUM(G30:G38)</f>
        <v>155865642.87</v>
      </c>
      <c r="H29" s="17">
        <f t="shared" ref="H29:H38" si="5">E29-F29</f>
        <v>-11584544.120000005</v>
      </c>
    </row>
    <row r="30" spans="2:8" ht="24" x14ac:dyDescent="0.25">
      <c r="B30" s="12" t="s">
        <v>31</v>
      </c>
      <c r="C30" s="15">
        <v>28878348.260000002</v>
      </c>
      <c r="D30" s="15">
        <v>22847001.670000002</v>
      </c>
      <c r="E30" s="18">
        <f t="shared" si="4"/>
        <v>51725349.930000007</v>
      </c>
      <c r="F30" s="15">
        <v>70638006.390000001</v>
      </c>
      <c r="G30" s="15">
        <v>70593006.390000001</v>
      </c>
      <c r="H30" s="18">
        <f t="shared" si="5"/>
        <v>-18912656.459999993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27563847.649999999</v>
      </c>
      <c r="D36" s="15">
        <v>-2029094.1299999952</v>
      </c>
      <c r="E36" s="18">
        <f t="shared" si="4"/>
        <v>25534753.520000003</v>
      </c>
      <c r="F36" s="15">
        <v>23607857.5</v>
      </c>
      <c r="G36" s="15">
        <v>23550957.5</v>
      </c>
      <c r="H36" s="18">
        <f t="shared" si="5"/>
        <v>1926896.0200000033</v>
      </c>
    </row>
    <row r="37" spans="2:8" x14ac:dyDescent="0.25">
      <c r="B37" s="12" t="s">
        <v>38</v>
      </c>
      <c r="C37" s="15">
        <v>62807829.840000004</v>
      </c>
      <c r="D37" s="15">
        <v>4315065.4600000009</v>
      </c>
      <c r="E37" s="18">
        <f t="shared" si="4"/>
        <v>67122895.300000012</v>
      </c>
      <c r="F37" s="15">
        <v>61721678.979999997</v>
      </c>
      <c r="G37" s="15">
        <v>61721678.979999997</v>
      </c>
      <c r="H37" s="18">
        <f t="shared" si="5"/>
        <v>5401216.3200000152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324104640.10000002</v>
      </c>
      <c r="D40" s="17">
        <f>SUM(D41:D44)</f>
        <v>94820171.24000001</v>
      </c>
      <c r="E40" s="17">
        <f>C40+D40</f>
        <v>418924811.34000003</v>
      </c>
      <c r="F40" s="17">
        <f>SUM(F41:F44)</f>
        <v>418924811.33999997</v>
      </c>
      <c r="G40" s="17">
        <f>SUM(G41:G44)</f>
        <v>418924811.33999997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324104640.10000002</v>
      </c>
      <c r="D42" s="15">
        <v>94820171.24000001</v>
      </c>
      <c r="E42" s="18">
        <f>C42+D42</f>
        <v>418924811.34000003</v>
      </c>
      <c r="F42" s="15">
        <v>418924811.33999997</v>
      </c>
      <c r="G42" s="15">
        <v>418924811.33999997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2801087760.1599998</v>
      </c>
      <c r="D46" s="9">
        <f>SUM(D40,D29,D20,D10)</f>
        <v>555001622.68000007</v>
      </c>
      <c r="E46" s="9">
        <f>C46+D46</f>
        <v>3356089382.8400002</v>
      </c>
      <c r="F46" s="9">
        <f>SUM(F40,F29,F10,F20)</f>
        <v>2933857265.6900001</v>
      </c>
      <c r="G46" s="9">
        <f>SUM(G40,G29,G20,G10)</f>
        <v>2841299609.3099999</v>
      </c>
      <c r="H46" s="9">
        <f>E46-F46</f>
        <v>422232117.1500001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2021-09-27T17:27:21Z</cp:lastPrinted>
  <dcterms:created xsi:type="dcterms:W3CDTF">2019-12-05T18:14:36Z</dcterms:created>
  <dcterms:modified xsi:type="dcterms:W3CDTF">2021-10-21T18:06:59Z</dcterms:modified>
</cp:coreProperties>
</file>